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7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T9" i="1"/>
  <c r="T10"/>
  <c r="T11"/>
  <c r="T7"/>
  <c r="O19"/>
  <c r="O18"/>
  <c r="O6"/>
  <c r="O7"/>
  <c r="O8"/>
  <c r="O9"/>
  <c r="O10"/>
  <c r="O11"/>
  <c r="O12"/>
  <c r="O13"/>
  <c r="O14"/>
  <c r="O15"/>
  <c r="O5"/>
  <c r="H9" l="1"/>
  <c r="N7"/>
  <c r="H7"/>
  <c r="N11"/>
  <c r="H11"/>
  <c r="N9"/>
  <c r="L26"/>
  <c r="L16"/>
  <c r="J26" l="1"/>
  <c r="N10" l="1"/>
  <c r="T5"/>
  <c r="H10" l="1"/>
  <c r="H15"/>
  <c r="H14"/>
  <c r="H13"/>
  <c r="H12"/>
  <c r="H8"/>
  <c r="H6"/>
  <c r="H5"/>
  <c r="G16" l="1"/>
  <c r="P16" l="1"/>
  <c r="Q16"/>
  <c r="R16"/>
  <c r="S16"/>
  <c r="O16"/>
  <c r="K16"/>
  <c r="F16"/>
  <c r="E16"/>
  <c r="D16"/>
  <c r="J16"/>
  <c r="I16"/>
  <c r="C16"/>
  <c r="I23" l="1"/>
  <c r="J23"/>
  <c r="K23"/>
  <c r="L23"/>
  <c r="M23"/>
  <c r="O23"/>
  <c r="P23"/>
  <c r="Q23"/>
  <c r="R23"/>
  <c r="S23"/>
  <c r="D23"/>
  <c r="E23"/>
  <c r="F23"/>
  <c r="G23"/>
  <c r="C23"/>
  <c r="T19"/>
  <c r="T20"/>
  <c r="T21"/>
  <c r="T22"/>
  <c r="N19"/>
  <c r="N20"/>
  <c r="N21"/>
  <c r="N22"/>
  <c r="H19"/>
  <c r="H20"/>
  <c r="H21"/>
  <c r="H22"/>
  <c r="K26" l="1"/>
  <c r="I26"/>
  <c r="H25"/>
  <c r="T18" l="1"/>
  <c r="T23" s="1"/>
  <c r="N18"/>
  <c r="N23" s="1"/>
  <c r="H18"/>
  <c r="T6"/>
  <c r="T8"/>
  <c r="T12"/>
  <c r="T13"/>
  <c r="T14"/>
  <c r="T15"/>
  <c r="N6"/>
  <c r="N8"/>
  <c r="N12"/>
  <c r="N13"/>
  <c r="N14"/>
  <c r="N15"/>
  <c r="N5"/>
  <c r="D24"/>
  <c r="I24"/>
  <c r="K24"/>
  <c r="M24"/>
  <c r="P24"/>
  <c r="R24"/>
  <c r="C24"/>
  <c r="T16" l="1"/>
  <c r="T24" s="1"/>
  <c r="T26" s="1"/>
  <c r="N16"/>
  <c r="N24" s="1"/>
  <c r="N26" s="1"/>
  <c r="H16"/>
  <c r="H23"/>
  <c r="S24"/>
  <c r="Q24"/>
  <c r="Q26" s="1"/>
  <c r="O24"/>
  <c r="F24"/>
  <c r="C26"/>
  <c r="L24"/>
  <c r="J24"/>
  <c r="G24"/>
  <c r="E24"/>
  <c r="P26"/>
  <c r="R26"/>
  <c r="H24" l="1"/>
  <c r="F26"/>
  <c r="G26"/>
  <c r="O26"/>
  <c r="D26"/>
  <c r="E26"/>
  <c r="H26" l="1"/>
</calcChain>
</file>

<file path=xl/sharedStrings.xml><?xml version="1.0" encoding="utf-8"?>
<sst xmlns="http://schemas.openxmlformats.org/spreadsheetml/2006/main" count="58" uniqueCount="42">
  <si>
    <t>1 курс</t>
  </si>
  <si>
    <t>2 курс</t>
  </si>
  <si>
    <t>3 курс</t>
  </si>
  <si>
    <t>4 курс</t>
  </si>
  <si>
    <t>всего</t>
  </si>
  <si>
    <t>5 курс</t>
  </si>
  <si>
    <t>всего групп</t>
  </si>
  <si>
    <t>наполняемость</t>
  </si>
  <si>
    <t>Профессия / Специальность</t>
  </si>
  <si>
    <t>Код</t>
  </si>
  <si>
    <t>Итого по филиалу</t>
  </si>
  <si>
    <t>Итого по "головному"</t>
  </si>
  <si>
    <t>ВСЕГО обучающихся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</si>
  <si>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</si>
  <si>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49.02.01</t>
  </si>
  <si>
    <t>Физическая культура</t>
  </si>
  <si>
    <t>Туризм</t>
  </si>
  <si>
    <t>43.02.13</t>
  </si>
  <si>
    <t>Технология парикмахерского искусства</t>
  </si>
  <si>
    <t>43.02.03</t>
  </si>
  <si>
    <t>Стилистика и искусство визажа</t>
  </si>
  <si>
    <t>54.02.01</t>
  </si>
  <si>
    <t>Дизайн (по отраслям)</t>
  </si>
  <si>
    <t>Портной</t>
  </si>
  <si>
    <t>54.01.20</t>
  </si>
  <si>
    <t>Графический дизайнер</t>
  </si>
  <si>
    <t>29.01.07</t>
  </si>
  <si>
    <t>29.02.04</t>
  </si>
  <si>
    <t>Конструирование, моделирование и технология швейных изделий</t>
  </si>
  <si>
    <t xml:space="preserve"> </t>
  </si>
  <si>
    <t>43.02.10</t>
  </si>
  <si>
    <t>43.02.17</t>
  </si>
  <si>
    <t>Технологии индустрии красоты</t>
  </si>
  <si>
    <t>29.02.10</t>
  </si>
  <si>
    <t>43.02.16</t>
  </si>
  <si>
    <t>Туризм и гостеприимство</t>
  </si>
  <si>
    <t>Конструирование, моделирование и технология изготовления изделий легкой промышленности (по видам)</t>
  </si>
  <si>
    <t>Тункинский филиал ГАПОУ РБ "Республиканский многоуровневый колледж</t>
  </si>
  <si>
    <t>Численность обучающихся по реализуемым образовательным програмамм среднего профессионального образования ГАПОУ РБ "РМК" на 2023-2024 учебный год</t>
  </si>
  <si>
    <t>За счет бюджетных ассигнований субъекта РФ на базе 9 кл.</t>
  </si>
  <si>
    <t xml:space="preserve">По договорам за счет средств физических и (или) юридических лиц </t>
  </si>
  <si>
    <t>ВСЕГО ЧИСЛЕННОСТЬ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</si>
</sst>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DF34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49" fontId="8" fillId="0" borderId="1" xfId="1" applyNumberFormat="1" applyFont="1" applyBorder="1" applyAlignment="1">
      <alignment horizontal="left"/>
    </xf>
    <xf numFmtId="0" fontId="8" fillId="5" borderId="1" xfId="1" applyFont="1" applyFill="1" applyBorder="1" applyAlignment="1">
      <alignment wrapText="1"/>
    </xf>
    <xf numFmtId="0" fontId="8" fillId="0" borderId="0" xfId="1" applyFont="1"/>
    <xf numFmtId="0" fontId="8" fillId="0" borderId="0" xfId="1" applyFont="1" applyBorder="1" applyAlignment="1">
      <alignment wrapText="1"/>
    </xf>
    <xf numFmtId="0" fontId="8" fillId="0" borderId="0" xfId="1" applyFont="1" applyBorder="1"/>
    <xf numFmtId="0" fontId="9" fillId="0" borderId="0" xfId="1" applyFont="1" applyBorder="1"/>
    <xf numFmtId="0" fontId="2" fillId="0" borderId="0" xfId="0" applyFont="1"/>
    <xf numFmtId="49" fontId="11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vertical="center"/>
    </xf>
    <xf numFmtId="0" fontId="12" fillId="4" borderId="1" xfId="1" applyFont="1" applyFill="1" applyBorder="1" applyAlignment="1">
      <alignment vertical="center" wrapText="1"/>
    </xf>
    <xf numFmtId="0" fontId="13" fillId="4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2" fontId="13" fillId="2" borderId="1" xfId="1" applyNumberFormat="1" applyFont="1" applyFill="1" applyBorder="1" applyAlignment="1">
      <alignment horizontal="center" vertical="center"/>
    </xf>
    <xf numFmtId="2" fontId="13" fillId="4" borderId="1" xfId="1" applyNumberFormat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49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2" xfId="0" applyFont="1" applyBorder="1" applyAlignment="1"/>
    <xf numFmtId="0" fontId="14" fillId="3" borderId="3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2" borderId="3" xfId="1" applyFont="1" applyFill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4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vertical="center" wrapText="1"/>
    </xf>
    <xf numFmtId="0" fontId="4" fillId="5" borderId="8" xfId="1" applyFont="1" applyFill="1" applyBorder="1" applyAlignment="1">
      <alignment vertical="center" wrapText="1"/>
    </xf>
    <xf numFmtId="0" fontId="4" fillId="5" borderId="7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2DF34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tabSelected="1" view="pageBreakPreview" topLeftCell="A4" zoomScale="80" zoomScaleNormal="50" zoomScaleSheetLayoutView="80" zoomScalePageLayoutView="68" workbookViewId="0">
      <selection activeCell="R12" sqref="R12"/>
    </sheetView>
  </sheetViews>
  <sheetFormatPr defaultRowHeight="15"/>
  <cols>
    <col min="1" max="1" width="10.28515625" customWidth="1"/>
    <col min="2" max="2" width="45.7109375" customWidth="1"/>
    <col min="3" max="3" width="9.42578125" customWidth="1"/>
    <col min="4" max="4" width="9.85546875" customWidth="1"/>
    <col min="5" max="6" width="9.7109375" customWidth="1"/>
    <col min="7" max="7" width="10.5703125" customWidth="1"/>
    <col min="8" max="8" width="9.5703125" customWidth="1"/>
    <col min="9" max="9" width="9.7109375" customWidth="1"/>
    <col min="10" max="11" width="8" customWidth="1"/>
    <col min="12" max="12" width="7.85546875" customWidth="1"/>
    <col min="13" max="13" width="7.5703125" customWidth="1"/>
    <col min="14" max="14" width="7.28515625" customWidth="1"/>
    <col min="15" max="15" width="7.140625" customWidth="1"/>
    <col min="16" max="16" width="8.7109375" customWidth="1"/>
    <col min="17" max="17" width="7.5703125" customWidth="1"/>
    <col min="18" max="18" width="7.28515625" customWidth="1"/>
    <col min="19" max="19" width="7.7109375" customWidth="1"/>
    <col min="20" max="20" width="9.28515625" bestFit="1" customWidth="1"/>
  </cols>
  <sheetData>
    <row r="1" spans="1:20" ht="51.75" customHeight="1">
      <c r="A1" s="50" t="s">
        <v>38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s="1" customFormat="1" ht="24.75" customHeight="1">
      <c r="A2" s="47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9"/>
    </row>
    <row r="3" spans="1:20" s="2" customFormat="1" ht="33" customHeight="1">
      <c r="A3" s="57" t="s">
        <v>9</v>
      </c>
      <c r="B3" s="55" t="s">
        <v>8</v>
      </c>
      <c r="C3" s="52" t="s">
        <v>39</v>
      </c>
      <c r="D3" s="53"/>
      <c r="E3" s="53"/>
      <c r="F3" s="53"/>
      <c r="G3" s="53"/>
      <c r="H3" s="54"/>
      <c r="I3" s="52" t="s">
        <v>40</v>
      </c>
      <c r="J3" s="53"/>
      <c r="K3" s="53"/>
      <c r="L3" s="53"/>
      <c r="M3" s="53"/>
      <c r="N3" s="54"/>
      <c r="O3" s="52" t="s">
        <v>41</v>
      </c>
      <c r="P3" s="53"/>
      <c r="Q3" s="53"/>
      <c r="R3" s="53"/>
      <c r="S3" s="53"/>
      <c r="T3" s="54"/>
    </row>
    <row r="4" spans="1:20" s="2" customFormat="1" ht="19.5" customHeight="1">
      <c r="A4" s="58"/>
      <c r="B4" s="56"/>
      <c r="C4" s="9" t="s">
        <v>0</v>
      </c>
      <c r="D4" s="9" t="s">
        <v>1</v>
      </c>
      <c r="E4" s="9" t="s">
        <v>2</v>
      </c>
      <c r="F4" s="9" t="s">
        <v>3</v>
      </c>
      <c r="G4" s="9" t="s">
        <v>5</v>
      </c>
      <c r="H4" s="9" t="s">
        <v>4</v>
      </c>
      <c r="I4" s="9" t="s">
        <v>0</v>
      </c>
      <c r="J4" s="9" t="s">
        <v>1</v>
      </c>
      <c r="K4" s="9" t="s">
        <v>2</v>
      </c>
      <c r="L4" s="9" t="s">
        <v>3</v>
      </c>
      <c r="M4" s="9" t="s">
        <v>5</v>
      </c>
      <c r="N4" s="9" t="s">
        <v>4</v>
      </c>
      <c r="O4" s="9" t="s">
        <v>0</v>
      </c>
      <c r="P4" s="9" t="s">
        <v>1</v>
      </c>
      <c r="Q4" s="9" t="s">
        <v>2</v>
      </c>
      <c r="R4" s="9" t="s">
        <v>3</v>
      </c>
      <c r="S4" s="9" t="s">
        <v>5</v>
      </c>
      <c r="T4" s="9" t="s">
        <v>4</v>
      </c>
    </row>
    <row r="5" spans="1:20" s="2" customFormat="1" ht="30" customHeight="1">
      <c r="A5" s="17" t="s">
        <v>14</v>
      </c>
      <c r="B5" s="32" t="s">
        <v>15</v>
      </c>
      <c r="C5" s="20">
        <v>50</v>
      </c>
      <c r="D5" s="20">
        <v>50</v>
      </c>
      <c r="E5" s="20">
        <v>51</v>
      </c>
      <c r="F5" s="20">
        <v>44</v>
      </c>
      <c r="G5" s="18">
        <v>0</v>
      </c>
      <c r="H5" s="19">
        <f t="shared" ref="H5:H15" si="0">SUM(C5:G5)</f>
        <v>195</v>
      </c>
      <c r="I5" s="20">
        <v>9</v>
      </c>
      <c r="J5" s="20">
        <v>3</v>
      </c>
      <c r="K5" s="20">
        <v>0</v>
      </c>
      <c r="L5" s="20">
        <v>1</v>
      </c>
      <c r="M5" s="18"/>
      <c r="N5" s="19">
        <f>SUM(I5,J5,K5,L5,M5)</f>
        <v>13</v>
      </c>
      <c r="O5" s="20">
        <f>H5+N5</f>
        <v>208</v>
      </c>
      <c r="P5" s="20"/>
      <c r="Q5" s="20"/>
      <c r="R5" s="20"/>
      <c r="S5" s="20"/>
      <c r="T5" s="19">
        <f>O5+P5+Q5+R5</f>
        <v>208</v>
      </c>
    </row>
    <row r="6" spans="1:20" s="2" customFormat="1" ht="30" customHeight="1">
      <c r="A6" s="17" t="s">
        <v>30</v>
      </c>
      <c r="B6" s="33" t="s">
        <v>16</v>
      </c>
      <c r="C6" s="20">
        <v>0</v>
      </c>
      <c r="D6" s="20">
        <v>26</v>
      </c>
      <c r="E6" s="20">
        <v>17</v>
      </c>
      <c r="F6" s="20">
        <v>8</v>
      </c>
      <c r="G6" s="18">
        <v>0</v>
      </c>
      <c r="H6" s="19">
        <f t="shared" si="0"/>
        <v>51</v>
      </c>
      <c r="I6" s="20">
        <v>0</v>
      </c>
      <c r="J6" s="20">
        <v>1</v>
      </c>
      <c r="K6" s="20">
        <v>0</v>
      </c>
      <c r="L6" s="20">
        <v>0</v>
      </c>
      <c r="M6" s="18"/>
      <c r="N6" s="19">
        <f t="shared" ref="N6:N15" si="1">SUM(I6,J6,K6,L6,M6)</f>
        <v>1</v>
      </c>
      <c r="O6" s="20">
        <f t="shared" ref="O6:O15" si="2">H6+N6</f>
        <v>52</v>
      </c>
      <c r="P6" s="18"/>
      <c r="Q6" s="18"/>
      <c r="R6" s="18"/>
      <c r="S6" s="18"/>
      <c r="T6" s="19">
        <f t="shared" ref="T6:T15" si="3">SUM(O6,P6,Q6,R6,S6)</f>
        <v>52</v>
      </c>
    </row>
    <row r="7" spans="1:20" s="2" customFormat="1" ht="30" customHeight="1">
      <c r="A7" s="36" t="s">
        <v>34</v>
      </c>
      <c r="B7" s="37" t="s">
        <v>35</v>
      </c>
      <c r="C7" s="31">
        <v>25</v>
      </c>
      <c r="D7" s="18">
        <v>0</v>
      </c>
      <c r="E7" s="18">
        <v>0</v>
      </c>
      <c r="F7" s="18">
        <v>0</v>
      </c>
      <c r="G7" s="18">
        <v>0</v>
      </c>
      <c r="H7" s="19">
        <f t="shared" si="0"/>
        <v>25</v>
      </c>
      <c r="I7" s="31">
        <v>7</v>
      </c>
      <c r="J7" s="18">
        <v>0</v>
      </c>
      <c r="K7" s="18">
        <v>0</v>
      </c>
      <c r="L7" s="18">
        <v>0</v>
      </c>
      <c r="M7" s="18"/>
      <c r="N7" s="19">
        <f t="shared" si="1"/>
        <v>7</v>
      </c>
      <c r="O7" s="20">
        <f t="shared" si="2"/>
        <v>32</v>
      </c>
      <c r="P7" s="18"/>
      <c r="Q7" s="18"/>
      <c r="R7" s="18"/>
      <c r="S7" s="18"/>
      <c r="T7" s="19">
        <f t="shared" si="3"/>
        <v>32</v>
      </c>
    </row>
    <row r="8" spans="1:20" s="2" customFormat="1" ht="41.25" customHeight="1">
      <c r="A8" s="17" t="s">
        <v>17</v>
      </c>
      <c r="B8" s="34" t="s">
        <v>18</v>
      </c>
      <c r="C8" s="20">
        <v>0</v>
      </c>
      <c r="D8" s="20">
        <v>49</v>
      </c>
      <c r="E8" s="20">
        <v>40</v>
      </c>
      <c r="F8" s="20">
        <v>38</v>
      </c>
      <c r="G8" s="18">
        <v>0</v>
      </c>
      <c r="H8" s="19">
        <f t="shared" si="0"/>
        <v>127</v>
      </c>
      <c r="I8" s="20">
        <v>0</v>
      </c>
      <c r="J8" s="20">
        <v>6</v>
      </c>
      <c r="K8" s="20">
        <v>0</v>
      </c>
      <c r="L8" s="20">
        <v>1</v>
      </c>
      <c r="M8" s="18"/>
      <c r="N8" s="19">
        <f t="shared" si="1"/>
        <v>7</v>
      </c>
      <c r="O8" s="20">
        <f t="shared" si="2"/>
        <v>134</v>
      </c>
      <c r="P8" s="18"/>
      <c r="Q8" s="18"/>
      <c r="R8" s="18"/>
      <c r="S8" s="18"/>
      <c r="T8" s="19">
        <f t="shared" si="3"/>
        <v>134</v>
      </c>
    </row>
    <row r="9" spans="1:20" s="2" customFormat="1" ht="41.25" customHeight="1">
      <c r="A9" s="36" t="s">
        <v>31</v>
      </c>
      <c r="B9" s="38" t="s">
        <v>32</v>
      </c>
      <c r="C9" s="31">
        <v>45</v>
      </c>
      <c r="D9" s="18">
        <v>0</v>
      </c>
      <c r="E9" s="18">
        <v>0</v>
      </c>
      <c r="F9" s="18">
        <v>0</v>
      </c>
      <c r="G9" s="18">
        <v>0</v>
      </c>
      <c r="H9" s="19">
        <f t="shared" si="0"/>
        <v>45</v>
      </c>
      <c r="I9" s="31">
        <v>10</v>
      </c>
      <c r="J9" s="18">
        <v>0</v>
      </c>
      <c r="K9" s="18">
        <v>0</v>
      </c>
      <c r="L9" s="18">
        <v>0</v>
      </c>
      <c r="M9" s="18"/>
      <c r="N9" s="19">
        <f t="shared" si="1"/>
        <v>10</v>
      </c>
      <c r="O9" s="20">
        <f t="shared" si="2"/>
        <v>55</v>
      </c>
      <c r="P9" s="18"/>
      <c r="Q9" s="18"/>
      <c r="R9" s="18"/>
      <c r="S9" s="18"/>
      <c r="T9" s="19">
        <f t="shared" si="3"/>
        <v>55</v>
      </c>
    </row>
    <row r="10" spans="1:20" s="2" customFormat="1" ht="45" customHeight="1">
      <c r="A10" s="17" t="s">
        <v>27</v>
      </c>
      <c r="B10" s="33" t="s">
        <v>28</v>
      </c>
      <c r="C10" s="20">
        <v>0</v>
      </c>
      <c r="D10" s="20">
        <v>25</v>
      </c>
      <c r="E10" s="20">
        <v>19</v>
      </c>
      <c r="F10" s="20">
        <v>13</v>
      </c>
      <c r="G10" s="18">
        <v>0</v>
      </c>
      <c r="H10" s="19">
        <f t="shared" si="0"/>
        <v>57</v>
      </c>
      <c r="I10" s="18">
        <v>0</v>
      </c>
      <c r="J10" s="20">
        <v>0</v>
      </c>
      <c r="K10" s="20">
        <v>0</v>
      </c>
      <c r="L10" s="20">
        <v>0</v>
      </c>
      <c r="M10" s="18"/>
      <c r="N10" s="19">
        <f>SUM(I10:M10)</f>
        <v>0</v>
      </c>
      <c r="O10" s="20">
        <f t="shared" si="2"/>
        <v>57</v>
      </c>
      <c r="P10" s="18"/>
      <c r="Q10" s="18"/>
      <c r="R10" s="18"/>
      <c r="S10" s="18"/>
      <c r="T10" s="19">
        <f t="shared" si="3"/>
        <v>57</v>
      </c>
    </row>
    <row r="11" spans="1:20" s="2" customFormat="1" ht="63.75" customHeight="1">
      <c r="A11" s="36" t="s">
        <v>33</v>
      </c>
      <c r="B11" s="37" t="s">
        <v>36</v>
      </c>
      <c r="C11" s="31">
        <v>25</v>
      </c>
      <c r="D11" s="18">
        <v>0</v>
      </c>
      <c r="E11" s="18">
        <v>0</v>
      </c>
      <c r="F11" s="18">
        <v>0</v>
      </c>
      <c r="G11" s="18">
        <v>0</v>
      </c>
      <c r="H11" s="19">
        <f t="shared" si="0"/>
        <v>25</v>
      </c>
      <c r="I11" s="31">
        <v>0</v>
      </c>
      <c r="J11" s="18">
        <v>0</v>
      </c>
      <c r="K11" s="18">
        <v>0</v>
      </c>
      <c r="L11" s="18">
        <v>0</v>
      </c>
      <c r="M11" s="18"/>
      <c r="N11" s="19">
        <f>SUM(I11:M11)</f>
        <v>0</v>
      </c>
      <c r="O11" s="20">
        <f t="shared" si="2"/>
        <v>25</v>
      </c>
      <c r="P11" s="18"/>
      <c r="Q11" s="18"/>
      <c r="R11" s="18"/>
      <c r="S11" s="18"/>
      <c r="T11" s="19">
        <f t="shared" si="3"/>
        <v>25</v>
      </c>
    </row>
    <row r="12" spans="1:20" s="2" customFormat="1" ht="33.75" customHeight="1">
      <c r="A12" s="17" t="s">
        <v>19</v>
      </c>
      <c r="B12" s="32" t="s">
        <v>20</v>
      </c>
      <c r="C12" s="20">
        <v>0</v>
      </c>
      <c r="D12" s="20">
        <v>26</v>
      </c>
      <c r="E12" s="20">
        <v>18</v>
      </c>
      <c r="F12" s="20">
        <v>19</v>
      </c>
      <c r="G12" s="18">
        <v>0</v>
      </c>
      <c r="H12" s="19">
        <f t="shared" si="0"/>
        <v>63</v>
      </c>
      <c r="I12" s="18">
        <v>0</v>
      </c>
      <c r="J12" s="20">
        <v>2</v>
      </c>
      <c r="K12" s="20">
        <v>2</v>
      </c>
      <c r="L12" s="20">
        <v>1</v>
      </c>
      <c r="M12" s="18"/>
      <c r="N12" s="19">
        <f t="shared" si="1"/>
        <v>5</v>
      </c>
      <c r="O12" s="20">
        <f t="shared" si="2"/>
        <v>68</v>
      </c>
      <c r="P12" s="18"/>
      <c r="Q12" s="18"/>
      <c r="R12" s="18"/>
      <c r="S12" s="18"/>
      <c r="T12" s="19">
        <f t="shared" si="3"/>
        <v>68</v>
      </c>
    </row>
    <row r="13" spans="1:20" s="2" customFormat="1" ht="33.75" customHeight="1">
      <c r="A13" s="17" t="s">
        <v>21</v>
      </c>
      <c r="B13" s="32" t="s">
        <v>22</v>
      </c>
      <c r="C13" s="20">
        <v>25</v>
      </c>
      <c r="D13" s="20">
        <v>25</v>
      </c>
      <c r="E13" s="20">
        <v>24</v>
      </c>
      <c r="F13" s="20">
        <v>12</v>
      </c>
      <c r="G13" s="18">
        <v>0</v>
      </c>
      <c r="H13" s="19">
        <f t="shared" si="0"/>
        <v>86</v>
      </c>
      <c r="I13" s="20">
        <v>4</v>
      </c>
      <c r="J13" s="20">
        <v>6</v>
      </c>
      <c r="K13" s="20">
        <v>2</v>
      </c>
      <c r="L13" s="20">
        <v>1</v>
      </c>
      <c r="M13" s="18"/>
      <c r="N13" s="19">
        <f t="shared" si="1"/>
        <v>13</v>
      </c>
      <c r="O13" s="20">
        <f t="shared" si="2"/>
        <v>99</v>
      </c>
      <c r="P13" s="18"/>
      <c r="Q13" s="18"/>
      <c r="R13" s="18"/>
      <c r="S13" s="18"/>
      <c r="T13" s="19">
        <f t="shared" si="3"/>
        <v>99</v>
      </c>
    </row>
    <row r="14" spans="1:20" s="2" customFormat="1" ht="30" customHeight="1">
      <c r="A14" s="17" t="s">
        <v>24</v>
      </c>
      <c r="B14" s="33" t="s">
        <v>25</v>
      </c>
      <c r="C14" s="20">
        <v>50</v>
      </c>
      <c r="D14" s="20">
        <v>25</v>
      </c>
      <c r="E14" s="20">
        <v>34</v>
      </c>
      <c r="F14" s="20">
        <v>25</v>
      </c>
      <c r="G14" s="18">
        <v>0</v>
      </c>
      <c r="H14" s="19">
        <f t="shared" si="0"/>
        <v>134</v>
      </c>
      <c r="I14" s="20">
        <v>11</v>
      </c>
      <c r="J14" s="20">
        <v>7</v>
      </c>
      <c r="K14" s="20">
        <v>7</v>
      </c>
      <c r="L14" s="20">
        <v>5</v>
      </c>
      <c r="M14" s="18"/>
      <c r="N14" s="19">
        <f t="shared" si="1"/>
        <v>30</v>
      </c>
      <c r="O14" s="20">
        <f t="shared" si="2"/>
        <v>164</v>
      </c>
      <c r="P14" s="18"/>
      <c r="Q14" s="18"/>
      <c r="R14" s="18"/>
      <c r="S14" s="18"/>
      <c r="T14" s="19">
        <f t="shared" si="3"/>
        <v>164</v>
      </c>
    </row>
    <row r="15" spans="1:20" s="4" customFormat="1" ht="18.75">
      <c r="A15" s="21" t="s">
        <v>26</v>
      </c>
      <c r="B15" s="35" t="s">
        <v>23</v>
      </c>
      <c r="C15" s="20">
        <v>25</v>
      </c>
      <c r="D15" s="20">
        <v>26</v>
      </c>
      <c r="E15" s="20">
        <v>24</v>
      </c>
      <c r="F15" s="20">
        <v>0</v>
      </c>
      <c r="G15" s="18">
        <v>0</v>
      </c>
      <c r="H15" s="19">
        <f t="shared" si="0"/>
        <v>75</v>
      </c>
      <c r="I15" s="20">
        <v>0</v>
      </c>
      <c r="J15" s="20">
        <v>1</v>
      </c>
      <c r="K15" s="20">
        <v>1</v>
      </c>
      <c r="L15" s="20">
        <v>0</v>
      </c>
      <c r="M15" s="18" t="s">
        <v>29</v>
      </c>
      <c r="N15" s="19">
        <f t="shared" si="1"/>
        <v>2</v>
      </c>
      <c r="O15" s="20">
        <f t="shared" si="2"/>
        <v>77</v>
      </c>
      <c r="P15" s="18"/>
      <c r="Q15" s="18"/>
      <c r="R15" s="18"/>
      <c r="S15" s="18"/>
      <c r="T15" s="19">
        <f t="shared" si="3"/>
        <v>77</v>
      </c>
    </row>
    <row r="16" spans="1:20" s="2" customFormat="1" ht="23.25" customHeight="1">
      <c r="A16" s="43" t="s">
        <v>11</v>
      </c>
      <c r="B16" s="44"/>
      <c r="C16" s="22">
        <f t="shared" ref="C16:H16" si="4">SUM(C5:C15)</f>
        <v>245</v>
      </c>
      <c r="D16" s="22">
        <f t="shared" si="4"/>
        <v>252</v>
      </c>
      <c r="E16" s="22">
        <f t="shared" si="4"/>
        <v>227</v>
      </c>
      <c r="F16" s="22">
        <f t="shared" si="4"/>
        <v>159</v>
      </c>
      <c r="G16" s="22">
        <f t="shared" si="4"/>
        <v>0</v>
      </c>
      <c r="H16" s="22">
        <f t="shared" si="4"/>
        <v>883</v>
      </c>
      <c r="I16" s="22">
        <f>SUM(I5:I15)</f>
        <v>41</v>
      </c>
      <c r="J16" s="22">
        <f>SUM(J5:J15)</f>
        <v>26</v>
      </c>
      <c r="K16" s="22">
        <f>SUM(K5:K15)</f>
        <v>12</v>
      </c>
      <c r="L16" s="22">
        <f>SUM(L5:L15)</f>
        <v>9</v>
      </c>
      <c r="M16" s="22"/>
      <c r="N16" s="22">
        <f t="shared" ref="N16:T16" si="5">SUM(N5:N15)</f>
        <v>88</v>
      </c>
      <c r="O16" s="22">
        <f t="shared" si="5"/>
        <v>971</v>
      </c>
      <c r="P16" s="22">
        <f t="shared" si="5"/>
        <v>0</v>
      </c>
      <c r="Q16" s="22">
        <f t="shared" si="5"/>
        <v>0</v>
      </c>
      <c r="R16" s="22">
        <f t="shared" si="5"/>
        <v>0</v>
      </c>
      <c r="S16" s="22">
        <f t="shared" si="5"/>
        <v>0</v>
      </c>
      <c r="T16" s="22">
        <f t="shared" si="5"/>
        <v>971</v>
      </c>
    </row>
    <row r="17" spans="1:20" s="3" customFormat="1" ht="27" customHeight="1">
      <c r="A17" s="40" t="s">
        <v>37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2"/>
    </row>
    <row r="18" spans="1:20" s="2" customFormat="1" ht="15.75">
      <c r="A18" s="10" t="s">
        <v>30</v>
      </c>
      <c r="B18" s="11" t="s">
        <v>16</v>
      </c>
      <c r="C18" s="5">
        <v>0</v>
      </c>
      <c r="D18" s="5">
        <v>20</v>
      </c>
      <c r="E18" s="5">
        <v>21</v>
      </c>
      <c r="F18" s="5"/>
      <c r="G18" s="5"/>
      <c r="H18" s="6">
        <f>SUM(C18,D18,E18,F18,G18)</f>
        <v>41</v>
      </c>
      <c r="I18" s="7"/>
      <c r="J18" s="7"/>
      <c r="K18" s="7"/>
      <c r="L18" s="7"/>
      <c r="M18" s="7"/>
      <c r="N18" s="6">
        <f>SUM(I18,J18,K18,L18,M18)</f>
        <v>0</v>
      </c>
      <c r="O18" s="5">
        <f>H18+N18</f>
        <v>41</v>
      </c>
      <c r="P18" s="5"/>
      <c r="Q18" s="5"/>
      <c r="R18" s="5"/>
      <c r="S18" s="5"/>
      <c r="T18" s="6">
        <f>SUM(O18,P18,Q18,R18,S18)</f>
        <v>41</v>
      </c>
    </row>
    <row r="19" spans="1:20" s="2" customFormat="1" ht="15.75">
      <c r="A19" s="10" t="s">
        <v>34</v>
      </c>
      <c r="B19" s="11" t="s">
        <v>35</v>
      </c>
      <c r="C19" s="5">
        <v>25</v>
      </c>
      <c r="D19" s="5">
        <v>0</v>
      </c>
      <c r="E19" s="5">
        <v>0</v>
      </c>
      <c r="F19" s="5"/>
      <c r="G19" s="5"/>
      <c r="H19" s="6">
        <f>SUM(C19,D19,E19,F19,G19)</f>
        <v>25</v>
      </c>
      <c r="I19" s="7"/>
      <c r="J19" s="7"/>
      <c r="K19" s="7"/>
      <c r="L19" s="7"/>
      <c r="M19" s="7"/>
      <c r="N19" s="6">
        <f>SUM(I19,J19,K19,L19,M19)</f>
        <v>0</v>
      </c>
      <c r="O19" s="5">
        <f>H19+N19</f>
        <v>25</v>
      </c>
      <c r="P19" s="5"/>
      <c r="Q19" s="5"/>
      <c r="R19" s="5"/>
      <c r="S19" s="5"/>
      <c r="T19" s="6">
        <f>SUM(O19,P19,Q19,R19,S19)</f>
        <v>25</v>
      </c>
    </row>
    <row r="20" spans="1:20" s="2" customFormat="1" ht="15.75">
      <c r="A20" s="10"/>
      <c r="B20" s="11"/>
      <c r="C20" s="5"/>
      <c r="D20" s="5"/>
      <c r="E20" s="5"/>
      <c r="F20" s="5"/>
      <c r="G20" s="5"/>
      <c r="H20" s="6">
        <f>SUM(C20,D20,E20,F20,G20)</f>
        <v>0</v>
      </c>
      <c r="I20" s="7"/>
      <c r="J20" s="7"/>
      <c r="K20" s="7"/>
      <c r="L20" s="7"/>
      <c r="M20" s="7"/>
      <c r="N20" s="6">
        <f>SUM(I20,J20,K20,L20,M20)</f>
        <v>0</v>
      </c>
      <c r="O20" s="5"/>
      <c r="P20" s="5"/>
      <c r="Q20" s="5"/>
      <c r="R20" s="5"/>
      <c r="S20" s="5"/>
      <c r="T20" s="6">
        <f>SUM(O20,P20,Q20,R20,S20)</f>
        <v>0</v>
      </c>
    </row>
    <row r="21" spans="1:20" s="2" customFormat="1" ht="15.75">
      <c r="A21" s="10"/>
      <c r="B21" s="11"/>
      <c r="C21" s="5"/>
      <c r="D21" s="5"/>
      <c r="E21" s="5"/>
      <c r="F21" s="5"/>
      <c r="G21" s="5"/>
      <c r="H21" s="6">
        <f>SUM(C21,D21,E21,F21,G21)</f>
        <v>0</v>
      </c>
      <c r="I21" s="7"/>
      <c r="J21" s="7"/>
      <c r="K21" s="7"/>
      <c r="L21" s="7"/>
      <c r="M21" s="7"/>
      <c r="N21" s="6">
        <f>SUM(I21,J21,K21,L21,M21)</f>
        <v>0</v>
      </c>
      <c r="O21" s="5"/>
      <c r="P21" s="5"/>
      <c r="Q21" s="5"/>
      <c r="R21" s="5"/>
      <c r="S21" s="5"/>
      <c r="T21" s="6">
        <f>SUM(O21,P21,Q21,R21,S21)</f>
        <v>0</v>
      </c>
    </row>
    <row r="22" spans="1:20" s="2" customFormat="1" ht="15.75">
      <c r="A22" s="10"/>
      <c r="B22" s="11"/>
      <c r="C22" s="5"/>
      <c r="D22" s="5"/>
      <c r="E22" s="5"/>
      <c r="F22" s="5"/>
      <c r="G22" s="5"/>
      <c r="H22" s="6">
        <f>SUM(C22,D22,E22,F22,G22)</f>
        <v>0</v>
      </c>
      <c r="I22" s="7"/>
      <c r="J22" s="7"/>
      <c r="K22" s="7"/>
      <c r="L22" s="7"/>
      <c r="M22" s="7"/>
      <c r="N22" s="6">
        <f>SUM(I22,J22,K22,L22,M22)</f>
        <v>0</v>
      </c>
      <c r="O22" s="5"/>
      <c r="P22" s="5"/>
      <c r="Q22" s="5"/>
      <c r="R22" s="5"/>
      <c r="S22" s="5"/>
      <c r="T22" s="6">
        <f>SUM(O22,P22,Q22,R22,S22)</f>
        <v>0</v>
      </c>
    </row>
    <row r="23" spans="1:20" s="2" customFormat="1" ht="28.5" customHeight="1">
      <c r="A23" s="45" t="s">
        <v>10</v>
      </c>
      <c r="B23" s="46"/>
      <c r="C23" s="8">
        <f>SUM(C18,C19,C20,C21,C22)</f>
        <v>25</v>
      </c>
      <c r="D23" s="8">
        <f t="shared" ref="D23:H23" si="6">SUM(D18,D19,D20,D21,D22)</f>
        <v>20</v>
      </c>
      <c r="E23" s="8">
        <f t="shared" si="6"/>
        <v>21</v>
      </c>
      <c r="F23" s="8">
        <f t="shared" si="6"/>
        <v>0</v>
      </c>
      <c r="G23" s="8">
        <f t="shared" si="6"/>
        <v>0</v>
      </c>
      <c r="H23" s="8">
        <f t="shared" si="6"/>
        <v>66</v>
      </c>
      <c r="I23" s="8">
        <f t="shared" ref="I23:T23" si="7">SUM(I18,I19,I20,I21,I22)</f>
        <v>0</v>
      </c>
      <c r="J23" s="8">
        <f t="shared" si="7"/>
        <v>0</v>
      </c>
      <c r="K23" s="8">
        <f t="shared" si="7"/>
        <v>0</v>
      </c>
      <c r="L23" s="8">
        <f t="shared" si="7"/>
        <v>0</v>
      </c>
      <c r="M23" s="8">
        <f t="shared" si="7"/>
        <v>0</v>
      </c>
      <c r="N23" s="8">
        <f t="shared" si="7"/>
        <v>0</v>
      </c>
      <c r="O23" s="8">
        <f t="shared" si="7"/>
        <v>66</v>
      </c>
      <c r="P23" s="8">
        <f t="shared" si="7"/>
        <v>0</v>
      </c>
      <c r="Q23" s="8">
        <f t="shared" si="7"/>
        <v>0</v>
      </c>
      <c r="R23" s="8">
        <f t="shared" si="7"/>
        <v>0</v>
      </c>
      <c r="S23" s="8">
        <f t="shared" si="7"/>
        <v>0</v>
      </c>
      <c r="T23" s="8">
        <f t="shared" si="7"/>
        <v>66</v>
      </c>
    </row>
    <row r="24" spans="1:20" s="2" customFormat="1" ht="26.25" customHeight="1">
      <c r="A24" s="23" t="s">
        <v>12</v>
      </c>
      <c r="B24" s="24"/>
      <c r="C24" s="25">
        <f t="shared" ref="C24:T24" si="8">SUM(C16,C23)</f>
        <v>270</v>
      </c>
      <c r="D24" s="25">
        <f t="shared" si="8"/>
        <v>272</v>
      </c>
      <c r="E24" s="25">
        <f t="shared" si="8"/>
        <v>248</v>
      </c>
      <c r="F24" s="25">
        <f t="shared" si="8"/>
        <v>159</v>
      </c>
      <c r="G24" s="25">
        <f t="shared" si="8"/>
        <v>0</v>
      </c>
      <c r="H24" s="25">
        <f t="shared" si="8"/>
        <v>949</v>
      </c>
      <c r="I24" s="25">
        <f t="shared" si="8"/>
        <v>41</v>
      </c>
      <c r="J24" s="25">
        <f t="shared" si="8"/>
        <v>26</v>
      </c>
      <c r="K24" s="25">
        <f t="shared" si="8"/>
        <v>12</v>
      </c>
      <c r="L24" s="25">
        <f t="shared" si="8"/>
        <v>9</v>
      </c>
      <c r="M24" s="25">
        <f t="shared" si="8"/>
        <v>0</v>
      </c>
      <c r="N24" s="25">
        <f t="shared" si="8"/>
        <v>88</v>
      </c>
      <c r="O24" s="25">
        <f t="shared" si="8"/>
        <v>1037</v>
      </c>
      <c r="P24" s="25">
        <f t="shared" si="8"/>
        <v>0</v>
      </c>
      <c r="Q24" s="25">
        <f t="shared" si="8"/>
        <v>0</v>
      </c>
      <c r="R24" s="25">
        <f t="shared" si="8"/>
        <v>0</v>
      </c>
      <c r="S24" s="25">
        <f t="shared" si="8"/>
        <v>0</v>
      </c>
      <c r="T24" s="25">
        <f t="shared" si="8"/>
        <v>1037</v>
      </c>
    </row>
    <row r="25" spans="1:20" s="2" customFormat="1" ht="28.5" customHeight="1">
      <c r="A25" s="26" t="s">
        <v>6</v>
      </c>
      <c r="B25" s="27"/>
      <c r="C25" s="19">
        <v>11</v>
      </c>
      <c r="D25" s="19">
        <v>11</v>
      </c>
      <c r="E25" s="19">
        <v>12</v>
      </c>
      <c r="F25" s="19">
        <v>9</v>
      </c>
      <c r="G25" s="19">
        <v>0</v>
      </c>
      <c r="H25" s="25">
        <f>SUM(C25,D25,E25,F25,G25)</f>
        <v>43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5">
        <v>0</v>
      </c>
      <c r="O25" s="19">
        <v>1</v>
      </c>
      <c r="P25" s="19">
        <v>1</v>
      </c>
      <c r="Q25" s="19">
        <v>1</v>
      </c>
      <c r="R25" s="19">
        <v>0</v>
      </c>
      <c r="S25" s="19">
        <v>0</v>
      </c>
      <c r="T25" s="25">
        <v>3</v>
      </c>
    </row>
    <row r="26" spans="1:20" s="2" customFormat="1" ht="21.75" customHeight="1">
      <c r="A26" s="26" t="s">
        <v>7</v>
      </c>
      <c r="B26" s="28"/>
      <c r="C26" s="29">
        <f t="shared" ref="C26:H26" si="9">C24/C25</f>
        <v>24.545454545454547</v>
      </c>
      <c r="D26" s="29">
        <f t="shared" si="9"/>
        <v>24.727272727272727</v>
      </c>
      <c r="E26" s="29">
        <f t="shared" si="9"/>
        <v>20.666666666666668</v>
      </c>
      <c r="F26" s="29">
        <f t="shared" si="9"/>
        <v>17.666666666666668</v>
      </c>
      <c r="G26" s="29" t="e">
        <f t="shared" si="9"/>
        <v>#DIV/0!</v>
      </c>
      <c r="H26" s="30">
        <f t="shared" si="9"/>
        <v>22.069767441860463</v>
      </c>
      <c r="I26" s="29" t="e">
        <f>I12/I25</f>
        <v>#DIV/0!</v>
      </c>
      <c r="J26" s="29" t="e">
        <f>J14/J25</f>
        <v>#DIV/0!</v>
      </c>
      <c r="K26" s="29" t="e">
        <f>K12/K25</f>
        <v>#DIV/0!</v>
      </c>
      <c r="L26" s="29" t="e">
        <f>L14/L25</f>
        <v>#DIV/0!</v>
      </c>
      <c r="M26" s="29">
        <v>0</v>
      </c>
      <c r="N26" s="30" t="e">
        <f>N24/N25</f>
        <v>#DIV/0!</v>
      </c>
      <c r="O26" s="29">
        <f>O24/O25</f>
        <v>1037</v>
      </c>
      <c r="P26" s="29">
        <f>P24/P25</f>
        <v>0</v>
      </c>
      <c r="Q26" s="29">
        <f>Q24/Q25</f>
        <v>0</v>
      </c>
      <c r="R26" s="29" t="e">
        <f>R24/R25</f>
        <v>#DIV/0!</v>
      </c>
      <c r="S26" s="29">
        <v>0</v>
      </c>
      <c r="T26" s="30">
        <f>T24/T25</f>
        <v>345.66666666666669</v>
      </c>
    </row>
    <row r="27" spans="1:20" s="2" customFormat="1" ht="15.75">
      <c r="A27" s="12"/>
      <c r="B27" s="13"/>
      <c r="C27" s="14"/>
      <c r="D27" s="14"/>
      <c r="E27" s="14"/>
      <c r="F27" s="14"/>
      <c r="G27" s="14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s="2" customFormat="1" ht="15.75">
      <c r="A28" s="39"/>
      <c r="B28" s="39"/>
      <c r="C28" s="39"/>
      <c r="D28" s="39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s="2" customFormat="1" ht="15.7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s="2" customFormat="1"/>
    <row r="31" spans="1:20" s="2" customFormat="1"/>
    <row r="32" spans="1:20" s="2" customFormat="1"/>
  </sheetData>
  <mergeCells count="11">
    <mergeCell ref="A28:D28"/>
    <mergeCell ref="A1:T1"/>
    <mergeCell ref="A17:T17"/>
    <mergeCell ref="A16:B16"/>
    <mergeCell ref="A23:B23"/>
    <mergeCell ref="A2:T2"/>
    <mergeCell ref="A3:A4"/>
    <mergeCell ref="B3:B4"/>
    <mergeCell ref="C3:H3"/>
    <mergeCell ref="O3:T3"/>
    <mergeCell ref="I3:N3"/>
  </mergeCells>
  <pageMargins left="0" right="0" top="0.55118110236220474" bottom="0.55118110236220474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Minobnauki RB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radnaevdn</dc:creator>
  <cp:lastModifiedBy>Зам по УР</cp:lastModifiedBy>
  <cp:lastPrinted>2023-10-09T05:35:58Z</cp:lastPrinted>
  <dcterms:created xsi:type="dcterms:W3CDTF">2014-09-01T07:46:28Z</dcterms:created>
  <dcterms:modified xsi:type="dcterms:W3CDTF">2023-10-27T05:01:37Z</dcterms:modified>
</cp:coreProperties>
</file>